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ec060d9fc7f511c4/COMPARTIDO CON JUANGUI/Inverconstrucción/Intranet/FORMATOS/"/>
    </mc:Choice>
  </mc:AlternateContent>
  <xr:revisionPtr revIDLastSave="0" documentId="13_ncr:1_{C95C5886-FFD1-4518-8E36-9444D8C5064B}" xr6:coauthVersionLast="47" xr6:coauthVersionMax="47" xr10:uidLastSave="{00000000-0000-0000-0000-000000000000}"/>
  <bookViews>
    <workbookView xWindow="6390" yWindow="3060" windowWidth="21600" windowHeight="11505" firstSheet="1" activeTab="1" xr2:uid="{00000000-000D-0000-FFFF-FFFF00000000}"/>
  </bookViews>
  <sheets>
    <sheet name="FORMATO AUSENCIAS" sheetId="1" r:id="rId1"/>
    <sheet name="FORMATO REGISTRO HE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3" l="1"/>
  <c r="I41" i="3"/>
  <c r="G41" i="3"/>
  <c r="J40" i="3"/>
  <c r="I40" i="3"/>
  <c r="G40" i="3"/>
  <c r="J39" i="3"/>
  <c r="I39" i="3"/>
  <c r="G39" i="3"/>
  <c r="J38" i="3"/>
  <c r="I38" i="3"/>
  <c r="G38" i="3"/>
  <c r="J37" i="3"/>
  <c r="I37" i="3"/>
  <c r="G37" i="3"/>
  <c r="J36" i="3"/>
  <c r="I36" i="3"/>
  <c r="G36" i="3"/>
  <c r="J35" i="3"/>
  <c r="I35" i="3"/>
  <c r="G35" i="3"/>
  <c r="J34" i="3"/>
  <c r="I34" i="3"/>
  <c r="G34" i="3"/>
  <c r="J33" i="3"/>
  <c r="I33" i="3"/>
  <c r="G33" i="3"/>
  <c r="J32" i="3"/>
  <c r="I32" i="3"/>
  <c r="G32" i="3"/>
  <c r="J31" i="3"/>
  <c r="I31" i="3"/>
  <c r="G31" i="3"/>
  <c r="J30" i="3"/>
  <c r="I30" i="3"/>
  <c r="G30" i="3"/>
  <c r="J29" i="3"/>
  <c r="I29" i="3"/>
  <c r="G29" i="3"/>
  <c r="J28" i="3"/>
  <c r="I28" i="3"/>
  <c r="G28" i="3"/>
  <c r="J27" i="3"/>
  <c r="I27" i="3"/>
  <c r="G27" i="3"/>
  <c r="J26" i="3"/>
  <c r="I26" i="3"/>
  <c r="G26" i="3"/>
  <c r="J25" i="3"/>
  <c r="I25" i="3"/>
  <c r="G25" i="3"/>
  <c r="J24" i="3"/>
  <c r="I24" i="3"/>
  <c r="G24" i="3"/>
  <c r="J23" i="3"/>
  <c r="I23" i="3"/>
  <c r="G23" i="3"/>
  <c r="J22" i="3"/>
  <c r="I22" i="3"/>
  <c r="G22" i="3"/>
  <c r="J21" i="3"/>
  <c r="I21" i="3"/>
  <c r="G21" i="3"/>
  <c r="J20" i="3"/>
  <c r="I20" i="3"/>
  <c r="G20" i="3"/>
  <c r="J19" i="3"/>
  <c r="I19" i="3"/>
  <c r="G19" i="3"/>
  <c r="J18" i="3"/>
  <c r="I18" i="3"/>
  <c r="G18" i="3"/>
  <c r="J17" i="3"/>
  <c r="I17" i="3"/>
  <c r="G17" i="3"/>
  <c r="J16" i="3"/>
  <c r="I16" i="3"/>
  <c r="G16" i="3"/>
  <c r="J15" i="3"/>
  <c r="I15" i="3"/>
  <c r="G15" i="3"/>
  <c r="J14" i="3"/>
  <c r="I14" i="3"/>
  <c r="G14" i="3"/>
  <c r="J13" i="3"/>
  <c r="I13" i="3"/>
  <c r="G13" i="3"/>
  <c r="H12" i="3"/>
  <c r="J12" i="3" s="1"/>
  <c r="G12" i="3"/>
  <c r="G11" i="3"/>
  <c r="H11" i="3" s="1"/>
  <c r="I11" i="3" s="1"/>
  <c r="C7" i="3"/>
  <c r="I6" i="3"/>
  <c r="I5" i="3" s="1"/>
  <c r="C38" i="3" s="1"/>
  <c r="B41" i="3" l="1"/>
  <c r="C41" i="3" s="1"/>
  <c r="C12" i="3"/>
  <c r="I12" i="3"/>
  <c r="C15" i="3"/>
  <c r="C19" i="3"/>
  <c r="C23" i="3"/>
  <c r="C27" i="3"/>
  <c r="C31" i="3"/>
  <c r="C35" i="3"/>
  <c r="C39" i="3"/>
  <c r="J11" i="3"/>
  <c r="C14" i="3"/>
  <c r="C18" i="3"/>
  <c r="C22" i="3"/>
  <c r="C26" i="3"/>
  <c r="C30" i="3"/>
  <c r="C34" i="3"/>
  <c r="C16" i="3"/>
  <c r="C20" i="3"/>
  <c r="C24" i="3"/>
  <c r="C28" i="3"/>
  <c r="C32" i="3"/>
  <c r="C36" i="3"/>
  <c r="C40" i="3"/>
  <c r="C11" i="3"/>
  <c r="C13" i="3"/>
  <c r="C17" i="3"/>
  <c r="C21" i="3"/>
  <c r="C25" i="3"/>
  <c r="C29" i="3"/>
  <c r="C33" i="3"/>
  <c r="C37" i="3"/>
  <c r="D43" i="3" l="1"/>
</calcChain>
</file>

<file path=xl/sharedStrings.xml><?xml version="1.0" encoding="utf-8"?>
<sst xmlns="http://schemas.openxmlformats.org/spreadsheetml/2006/main" count="54" uniqueCount="50">
  <si>
    <t>NIT 900719986</t>
  </si>
  <si>
    <t>FORMATO DE PERMISO POR AUSENCIAS LABORALES</t>
  </si>
  <si>
    <t>DATOS DEL EMPLEADO SOLICITANTE</t>
  </si>
  <si>
    <t>NOMBRE(S) Y APELLIDO(S)</t>
  </si>
  <si>
    <t>CORREO ELECTRÓNICO</t>
  </si>
  <si>
    <t>N° IDENTIFICACIÓN</t>
  </si>
  <si>
    <t>CARGO</t>
  </si>
  <si>
    <t>CELULAR</t>
  </si>
  <si>
    <t>AREA</t>
  </si>
  <si>
    <t>NOMBRE DE JEFE INMEDIATO</t>
  </si>
  <si>
    <t>DATOS DEL PERMISO SOLICITADO</t>
  </si>
  <si>
    <t>IMPORTANTE: Si el pérmiso es unicamente de horas, asignar a la misma fecha en las celdas "Desde" y "Hasta"</t>
  </si>
  <si>
    <t>Permiso por dias</t>
  </si>
  <si>
    <t>Permiso por horas</t>
  </si>
  <si>
    <t>Desde:</t>
  </si>
  <si>
    <t>Hasta:</t>
  </si>
  <si>
    <t>Total días:</t>
  </si>
  <si>
    <t>Total horas:</t>
  </si>
  <si>
    <t>MOTIVO DEL PERMISO</t>
  </si>
  <si>
    <t>SOPORTE/JUSTIFICACION ANEXADA:</t>
  </si>
  <si>
    <t>Firma recibido</t>
  </si>
  <si>
    <t>Firma aprobado</t>
  </si>
  <si>
    <t>Firma empleado solicitante</t>
  </si>
  <si>
    <t>Nombre</t>
  </si>
  <si>
    <t>fecha de diligenciamiento:</t>
  </si>
  <si>
    <t>Fecha recibido:</t>
  </si>
  <si>
    <t>Fecha de aprobado:</t>
  </si>
  <si>
    <t>VOBO: RECURSOS HUMANOS</t>
  </si>
  <si>
    <t>INVERCONSTRUCCION S.A.S</t>
  </si>
  <si>
    <t>Registro Jornada Laboral</t>
  </si>
  <si>
    <t>(Artículo 34.9) Real Decreto Legislativo 2/2015, de 23 de octubre. Ley del Estatuto de los Trabajadores</t>
  </si>
  <si>
    <t>Empresa:</t>
  </si>
  <si>
    <t>Excel para todos</t>
  </si>
  <si>
    <t>Año:</t>
  </si>
  <si>
    <t>Trabajador/a:</t>
  </si>
  <si>
    <t>Mes:</t>
  </si>
  <si>
    <t>Agosto</t>
  </si>
  <si>
    <t>Cargo:</t>
  </si>
  <si>
    <t>Centro:</t>
  </si>
  <si>
    <t>Periodo:</t>
  </si>
  <si>
    <t>Fecha</t>
  </si>
  <si>
    <t>Jornada</t>
  </si>
  <si>
    <t>Hora Entrada</t>
  </si>
  <si>
    <t>Hora Salida</t>
  </si>
  <si>
    <t>Trabajado</t>
  </si>
  <si>
    <t>Total Minutos</t>
  </si>
  <si>
    <t>Total Horas</t>
  </si>
  <si>
    <t>Total HE</t>
  </si>
  <si>
    <t>En</t>
  </si>
  <si>
    <t>El/la trabajador/a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</si>
</sst>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;;"/>
    <numFmt numFmtId="165" formatCode="[$-F400]h:mm:ss\ AM/PM"/>
    <numFmt numFmtId="166" formatCode="h:mm;@"/>
    <numFmt numFmtId="167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 Nova Cond"/>
      <family val="2"/>
    </font>
    <font>
      <sz val="13"/>
      <color theme="1"/>
      <name val="Arial Nova Cond"/>
      <family val="2"/>
    </font>
    <font>
      <b/>
      <sz val="13"/>
      <color theme="1"/>
      <name val="Arial Nova Cond"/>
      <family val="2"/>
    </font>
    <font>
      <sz val="11"/>
      <color theme="8" tint="0.79998168889431442"/>
      <name val="Arial Nova Cond"/>
      <family val="2"/>
    </font>
    <font>
      <i/>
      <sz val="13"/>
      <color theme="8" tint="0.79998168889431442"/>
      <name val="Arial Nova Cond"/>
      <family val="2"/>
    </font>
    <font>
      <b/>
      <sz val="11"/>
      <color theme="1"/>
      <name val="Arial Nova Cond"/>
      <family val="2"/>
    </font>
    <font>
      <sz val="10"/>
      <name val="Arial Nova Cond"/>
      <family val="2"/>
    </font>
    <font>
      <sz val="12"/>
      <color theme="1"/>
      <name val="Arial Nova Cond"/>
      <family val="2"/>
    </font>
    <font>
      <b/>
      <sz val="22"/>
      <color theme="0"/>
      <name val="Arial Nova Cond"/>
      <family val="2"/>
    </font>
    <font>
      <b/>
      <sz val="11"/>
      <color theme="0"/>
      <name val="Arial Nova Cond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125792"/>
        <bgColor indexed="64"/>
      </patternFill>
    </fill>
    <fill>
      <patternFill patternType="solid">
        <fgColor rgb="FF9AADBC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</cellStyleXfs>
  <cellXfs count="93">
    <xf numFmtId="0" fontId="0" fillId="0" borderId="0" xfId="0"/>
    <xf numFmtId="0" fontId="2" fillId="0" borderId="0" xfId="3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3" applyFont="1" applyFill="1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6" xfId="0" applyBorder="1"/>
    <xf numFmtId="0" fontId="0" fillId="0" borderId="10" xfId="0" applyBorder="1"/>
    <xf numFmtId="0" fontId="0" fillId="0" borderId="0" xfId="0" applyAlignment="1">
      <alignment horizontal="center" vertical="center"/>
    </xf>
    <xf numFmtId="0" fontId="6" fillId="6" borderId="10" xfId="3" applyFont="1" applyFill="1" applyBorder="1" applyAlignment="1"/>
    <xf numFmtId="0" fontId="6" fillId="6" borderId="10" xfId="3" applyFont="1" applyFill="1" applyBorder="1" applyAlignment="1">
      <alignment horizontal="left"/>
    </xf>
    <xf numFmtId="0" fontId="3" fillId="6" borderId="0" xfId="0" applyFont="1" applyFill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6" fillId="6" borderId="7" xfId="3" applyFont="1" applyFill="1" applyBorder="1" applyAlignment="1"/>
    <xf numFmtId="0" fontId="6" fillId="6" borderId="8" xfId="3" applyFont="1" applyFill="1" applyBorder="1" applyAlignment="1"/>
    <xf numFmtId="0" fontId="6" fillId="6" borderId="9" xfId="3" applyFont="1" applyFill="1" applyBorder="1" applyAlignment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14" fontId="9" fillId="0" borderId="1" xfId="1" applyNumberFormat="1" applyFont="1" applyFill="1" applyAlignment="1">
      <alignment horizontal="center" vertical="center"/>
    </xf>
    <xf numFmtId="0" fontId="14" fillId="0" borderId="1" xfId="1" applyFont="1" applyFill="1" applyAlignment="1">
      <alignment horizontal="center" vertical="center"/>
    </xf>
    <xf numFmtId="0" fontId="15" fillId="0" borderId="1" xfId="1" applyFont="1" applyFill="1" applyAlignment="1">
      <alignment horizontal="center" vertical="center"/>
    </xf>
    <xf numFmtId="165" fontId="15" fillId="0" borderId="1" xfId="1" applyNumberFormat="1" applyFont="1" applyFill="1" applyAlignment="1">
      <alignment horizontal="center" vertical="center"/>
    </xf>
    <xf numFmtId="166" fontId="15" fillId="0" borderId="1" xfId="1" applyNumberFormat="1" applyFont="1" applyFill="1" applyAlignment="1">
      <alignment horizontal="center" vertical="center"/>
    </xf>
    <xf numFmtId="167" fontId="7" fillId="0" borderId="1" xfId="1" applyNumberFormat="1" applyFont="1" applyFill="1" applyAlignment="1">
      <alignment horizontal="center"/>
    </xf>
    <xf numFmtId="0" fontId="13" fillId="0" borderId="8" xfId="0" applyFont="1" applyBorder="1"/>
    <xf numFmtId="0" fontId="8" fillId="0" borderId="0" xfId="0" applyFont="1"/>
    <xf numFmtId="0" fontId="15" fillId="0" borderId="0" xfId="0" applyFont="1" applyAlignment="1">
      <alignment horizontal="left" indent="1"/>
    </xf>
    <xf numFmtId="0" fontId="15" fillId="0" borderId="0" xfId="0" applyFont="1"/>
    <xf numFmtId="0" fontId="0" fillId="0" borderId="7" xfId="0" applyBorder="1"/>
    <xf numFmtId="0" fontId="10" fillId="6" borderId="0" xfId="0" applyFont="1" applyFill="1" applyAlignment="1">
      <alignment horizontal="right" vertical="center"/>
    </xf>
    <xf numFmtId="0" fontId="9" fillId="6" borderId="0" xfId="0" applyFont="1" applyFill="1" applyAlignment="1">
      <alignment vertical="center"/>
    </xf>
    <xf numFmtId="0" fontId="9" fillId="6" borderId="0" xfId="0" applyFont="1" applyFill="1" applyAlignment="1">
      <alignment horizontal="center" vertical="center"/>
    </xf>
    <xf numFmtId="164" fontId="11" fillId="6" borderId="0" xfId="0" applyNumberFormat="1" applyFont="1" applyFill="1" applyAlignment="1">
      <alignment horizontal="center" vertical="center"/>
    </xf>
    <xf numFmtId="164" fontId="12" fillId="6" borderId="0" xfId="0" applyNumberFormat="1" applyFont="1" applyFill="1" applyAlignment="1">
      <alignment horizontal="left" vertical="center"/>
    </xf>
    <xf numFmtId="0" fontId="17" fillId="5" borderId="11" xfId="0" applyFont="1" applyFill="1" applyBorder="1" applyAlignment="1">
      <alignment horizontal="centerContinuous" vertical="center"/>
    </xf>
    <xf numFmtId="0" fontId="17" fillId="5" borderId="12" xfId="0" applyFont="1" applyFill="1" applyBorder="1" applyAlignment="1">
      <alignment horizontal="centerContinuous"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3" fillId="6" borderId="11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5" fillId="5" borderId="2" xfId="2" applyFont="1" applyFill="1" applyBorder="1" applyAlignment="1">
      <alignment horizontal="center"/>
    </xf>
    <xf numFmtId="0" fontId="5" fillId="5" borderId="3" xfId="2" applyFont="1" applyFill="1" applyBorder="1" applyAlignment="1">
      <alignment horizontal="center"/>
    </xf>
    <xf numFmtId="0" fontId="5" fillId="5" borderId="4" xfId="2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6" borderId="4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2" fillId="5" borderId="0" xfId="3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5" borderId="0" xfId="3" applyFont="1" applyFill="1" applyBorder="1" applyAlignment="1">
      <alignment horizontal="center"/>
    </xf>
    <xf numFmtId="0" fontId="2" fillId="0" borderId="8" xfId="3" applyFont="1" applyFill="1" applyBorder="1" applyAlignment="1">
      <alignment horizontal="center"/>
    </xf>
    <xf numFmtId="0" fontId="6" fillId="6" borderId="10" xfId="3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6" fillId="6" borderId="10" xfId="3" applyFont="1" applyFill="1" applyBorder="1" applyAlignment="1">
      <alignment horizontal="center"/>
    </xf>
    <xf numFmtId="0" fontId="9" fillId="6" borderId="0" xfId="0" applyFont="1" applyFill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left" vertical="center"/>
    </xf>
  </cellXfs>
  <cellStyles count="4">
    <cellStyle name="Accent5" xfId="2" builtinId="45"/>
    <cellStyle name="Accent6" xfId="3" builtinId="49"/>
    <cellStyle name="Normal" xfId="0" builtinId="0"/>
    <cellStyle name="Note" xfId="1" builtinId="10"/>
  </cellStyles>
  <dxfs count="3">
    <dxf>
      <font>
        <color theme="1" tint="0.34998626667073579"/>
      </font>
      <fill>
        <patternFill>
          <bgColor theme="5" tint="0.79998168889431442"/>
        </patternFill>
      </fill>
    </dxf>
    <dxf>
      <font>
        <color theme="1" tint="0.34998626667073579"/>
      </font>
      <fill>
        <patternFill>
          <bgColor theme="5" tint="0.79998168889431442"/>
        </patternFill>
      </fill>
    </dxf>
    <dxf>
      <font>
        <color theme="1" tint="0.34998626667073579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125792"/>
      <color rgb="FF9AADBC"/>
      <color rgb="FF0099CC"/>
      <color rgb="FF0066CC"/>
      <color rgb="FF0033CC"/>
      <color rgb="FF3333CC"/>
      <color rgb="FF0000FF"/>
      <color rgb="FF6699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0</xdr:row>
      <xdr:rowOff>57150</xdr:rowOff>
    </xdr:from>
    <xdr:to>
      <xdr:col>4</xdr:col>
      <xdr:colOff>314324</xdr:colOff>
      <xdr:row>2</xdr:row>
      <xdr:rowOff>206375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57150"/>
          <a:ext cx="2238375" cy="615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428627</xdr:colOff>
      <xdr:row>0</xdr:row>
      <xdr:rowOff>0</xdr:rowOff>
    </xdr:from>
    <xdr:to>
      <xdr:col>2</xdr:col>
      <xdr:colOff>485776</xdr:colOff>
      <xdr:row>1</xdr:row>
      <xdr:rowOff>337378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7" y="0"/>
          <a:ext cx="1190624" cy="6898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ww0\Downloads\64.%20Registro%20Jornada%20Laboral%20en%20Exc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- AYUDA -"/>
      <sheetName val="REGISTRO JORNADA LABORAL"/>
      <sheetName val="EMPLEADOS"/>
      <sheetName val="SUGERENCIAS"/>
      <sheetName val="TABLAS"/>
      <sheetName val="64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workbookViewId="0">
      <selection activeCell="D21" sqref="D21:N25"/>
    </sheetView>
  </sheetViews>
  <sheetFormatPr defaultColWidth="11.42578125" defaultRowHeight="15" x14ac:dyDescent="0.25"/>
  <cols>
    <col min="1" max="1" width="8.42578125" customWidth="1"/>
    <col min="2" max="2" width="5.28515625" customWidth="1"/>
    <col min="3" max="3" width="11.42578125" customWidth="1"/>
    <col min="4" max="4" width="8.42578125" customWidth="1"/>
    <col min="5" max="5" width="6.85546875" customWidth="1"/>
    <col min="6" max="6" width="5.7109375" customWidth="1"/>
    <col min="7" max="7" width="5.140625" customWidth="1"/>
    <col min="8" max="8" width="13" customWidth="1"/>
    <col min="9" max="9" width="5.42578125" customWidth="1"/>
    <col min="10" max="10" width="8.42578125" customWidth="1"/>
    <col min="11" max="11" width="12" customWidth="1"/>
    <col min="12" max="12" width="6.28515625" customWidth="1"/>
    <col min="13" max="13" width="6.85546875" customWidth="1"/>
    <col min="14" max="14" width="4.28515625" customWidth="1"/>
  </cols>
  <sheetData>
    <row r="1" spans="1:14" ht="18.75" x14ac:dyDescent="0.3">
      <c r="A1" s="60"/>
      <c r="B1" s="42"/>
      <c r="C1" s="42"/>
      <c r="D1" s="42"/>
      <c r="E1" s="42"/>
      <c r="F1" s="61"/>
      <c r="G1" s="54" t="s">
        <v>28</v>
      </c>
      <c r="H1" s="55"/>
      <c r="I1" s="55"/>
      <c r="J1" s="55"/>
      <c r="K1" s="55"/>
      <c r="L1" s="55"/>
      <c r="M1" s="55"/>
      <c r="N1" s="56"/>
    </row>
    <row r="2" spans="1:14" ht="18" customHeight="1" x14ac:dyDescent="0.25">
      <c r="A2" s="60"/>
      <c r="B2" s="42"/>
      <c r="C2" s="42"/>
      <c r="D2" s="42"/>
      <c r="E2" s="42"/>
      <c r="F2" s="61"/>
      <c r="G2" s="57" t="s">
        <v>0</v>
      </c>
      <c r="H2" s="58"/>
      <c r="I2" s="58"/>
      <c r="J2" s="58"/>
      <c r="K2" s="58"/>
      <c r="L2" s="58"/>
      <c r="M2" s="58"/>
      <c r="N2" s="59"/>
    </row>
    <row r="3" spans="1:14" ht="18" customHeight="1" x14ac:dyDescent="0.25">
      <c r="A3" s="60"/>
      <c r="B3" s="42"/>
      <c r="C3" s="42"/>
      <c r="D3" s="42"/>
      <c r="E3" s="42"/>
      <c r="F3" s="61"/>
      <c r="G3" s="16" t="s">
        <v>1</v>
      </c>
      <c r="H3" s="17"/>
      <c r="I3" s="17"/>
      <c r="J3" s="17"/>
      <c r="K3" s="17"/>
      <c r="L3" s="17"/>
      <c r="M3" s="17"/>
      <c r="N3" s="18"/>
    </row>
    <row r="4" spans="1:14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 x14ac:dyDescent="0.25">
      <c r="A5" s="83" t="s">
        <v>2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4" x14ac:dyDescent="0.2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x14ac:dyDescent="0.25">
      <c r="A7" s="85" t="s">
        <v>3</v>
      </c>
      <c r="B7" s="85"/>
      <c r="C7" s="85"/>
      <c r="D7" s="62"/>
      <c r="E7" s="63"/>
      <c r="F7" s="63"/>
      <c r="G7" s="63"/>
      <c r="H7" s="63"/>
      <c r="I7" s="63"/>
      <c r="J7" s="63"/>
      <c r="K7" s="63"/>
      <c r="L7" s="63"/>
      <c r="M7" s="63"/>
      <c r="N7" s="64"/>
    </row>
    <row r="8" spans="1:14" x14ac:dyDescent="0.25">
      <c r="A8" s="85" t="s">
        <v>4</v>
      </c>
      <c r="B8" s="85"/>
      <c r="C8" s="85"/>
      <c r="D8" s="86"/>
      <c r="E8" s="86"/>
      <c r="F8" s="86"/>
      <c r="G8" s="86"/>
      <c r="H8" s="85" t="s">
        <v>5</v>
      </c>
      <c r="I8" s="85"/>
      <c r="J8" s="62"/>
      <c r="K8" s="63"/>
      <c r="L8" s="63"/>
      <c r="M8" s="63"/>
      <c r="N8" s="64"/>
    </row>
    <row r="9" spans="1:14" x14ac:dyDescent="0.25">
      <c r="A9" s="9" t="s">
        <v>6</v>
      </c>
      <c r="B9" s="86"/>
      <c r="C9" s="86"/>
      <c r="D9" s="86"/>
      <c r="E9" s="86"/>
      <c r="F9" s="86"/>
      <c r="G9" s="86"/>
      <c r="H9" s="10" t="s">
        <v>7</v>
      </c>
      <c r="I9" s="62"/>
      <c r="J9" s="63"/>
      <c r="K9" s="63"/>
      <c r="L9" s="63"/>
      <c r="M9" s="63"/>
      <c r="N9" s="64"/>
    </row>
    <row r="10" spans="1:14" x14ac:dyDescent="0.25">
      <c r="A10" s="10" t="s">
        <v>8</v>
      </c>
      <c r="B10" s="86"/>
      <c r="C10" s="86"/>
      <c r="D10" s="86"/>
      <c r="E10" s="87" t="s">
        <v>9</v>
      </c>
      <c r="F10" s="87"/>
      <c r="G10" s="87"/>
      <c r="H10" s="87"/>
      <c r="I10" s="62"/>
      <c r="J10" s="63"/>
      <c r="K10" s="63"/>
      <c r="L10" s="63"/>
      <c r="M10" s="63"/>
      <c r="N10" s="64"/>
    </row>
    <row r="11" spans="1:14" x14ac:dyDescent="0.25">
      <c r="A11" s="1"/>
      <c r="B11" s="2"/>
      <c r="C11" s="2"/>
      <c r="D11" s="2"/>
      <c r="E11" s="3"/>
      <c r="F11" s="3"/>
      <c r="G11" s="3"/>
      <c r="H11" s="3"/>
      <c r="I11" s="2"/>
      <c r="J11" s="2"/>
      <c r="K11" s="2"/>
      <c r="L11" s="2"/>
      <c r="M11" s="2"/>
      <c r="N11" s="2"/>
    </row>
    <row r="12" spans="1:14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pans="1:14" ht="20.25" customHeight="1" x14ac:dyDescent="0.25">
      <c r="A13" s="79" t="s">
        <v>10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</row>
    <row r="14" spans="1:14" x14ac:dyDescent="0.25">
      <c r="A14" s="75" t="s">
        <v>11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</row>
    <row r="15" spans="1:14" x14ac:dyDescent="0.25">
      <c r="A15" s="80" t="s">
        <v>12</v>
      </c>
      <c r="B15" s="81"/>
      <c r="C15" s="81"/>
      <c r="D15" s="81"/>
      <c r="E15" s="81"/>
      <c r="F15" s="81"/>
      <c r="G15" s="82"/>
      <c r="H15" s="80" t="s">
        <v>13</v>
      </c>
      <c r="I15" s="81"/>
      <c r="J15" s="81"/>
      <c r="K15" s="81"/>
      <c r="L15" s="81"/>
      <c r="M15" s="81"/>
      <c r="N15" s="82"/>
    </row>
    <row r="16" spans="1:14" x14ac:dyDescent="0.25">
      <c r="A16" s="60"/>
      <c r="B16" s="42"/>
      <c r="C16" s="42"/>
      <c r="D16" s="42"/>
      <c r="E16" s="42"/>
      <c r="F16" s="42"/>
      <c r="G16" s="61"/>
      <c r="H16" s="60"/>
      <c r="I16" s="42"/>
      <c r="J16" s="42"/>
      <c r="K16" s="42"/>
      <c r="L16" s="42"/>
      <c r="M16" s="42"/>
      <c r="N16" s="61"/>
    </row>
    <row r="17" spans="1:14" x14ac:dyDescent="0.25">
      <c r="A17" s="4" t="s">
        <v>14</v>
      </c>
      <c r="B17" s="62"/>
      <c r="C17" s="64"/>
      <c r="D17" s="5" t="s">
        <v>15</v>
      </c>
      <c r="E17" s="62"/>
      <c r="F17" s="64"/>
      <c r="G17" s="6"/>
      <c r="H17" s="4" t="s">
        <v>14</v>
      </c>
      <c r="I17" s="62"/>
      <c r="J17" s="64"/>
      <c r="K17" s="5" t="s">
        <v>15</v>
      </c>
      <c r="L17" s="62"/>
      <c r="M17" s="64"/>
      <c r="N17" s="6"/>
    </row>
    <row r="18" spans="1:14" x14ac:dyDescent="0.25">
      <c r="A18" s="60"/>
      <c r="B18" s="42"/>
      <c r="C18" s="42"/>
      <c r="D18" s="42"/>
      <c r="E18" s="42"/>
      <c r="F18" s="42"/>
      <c r="G18" s="61"/>
      <c r="H18" s="60"/>
      <c r="I18" s="42"/>
      <c r="J18" s="42"/>
      <c r="K18" s="42"/>
      <c r="L18" s="42"/>
      <c r="M18" s="42"/>
      <c r="N18" s="61"/>
    </row>
    <row r="19" spans="1:14" x14ac:dyDescent="0.25">
      <c r="A19" s="60" t="s">
        <v>16</v>
      </c>
      <c r="B19" s="42"/>
      <c r="C19" s="61"/>
      <c r="D19" s="7"/>
      <c r="E19" s="60"/>
      <c r="F19" s="42"/>
      <c r="G19" s="61"/>
      <c r="H19" s="60" t="s">
        <v>17</v>
      </c>
      <c r="I19" s="42"/>
      <c r="J19" s="61"/>
      <c r="K19" s="7"/>
      <c r="L19" s="60"/>
      <c r="M19" s="42"/>
      <c r="N19" s="61"/>
    </row>
    <row r="20" spans="1:14" x14ac:dyDescent="0.25">
      <c r="A20" s="74"/>
      <c r="B20" s="75"/>
      <c r="C20" s="75"/>
      <c r="D20" s="75"/>
      <c r="E20" s="75"/>
      <c r="F20" s="75"/>
      <c r="G20" s="76"/>
      <c r="H20" s="74"/>
      <c r="I20" s="75"/>
      <c r="J20" s="75"/>
      <c r="K20" s="75"/>
      <c r="L20" s="75"/>
      <c r="M20" s="75"/>
      <c r="N20" s="76"/>
    </row>
    <row r="21" spans="1:14" x14ac:dyDescent="0.25">
      <c r="A21" s="66" t="s">
        <v>18</v>
      </c>
      <c r="B21" s="67"/>
      <c r="C21" s="67"/>
      <c r="D21" s="72"/>
      <c r="E21" s="41"/>
      <c r="F21" s="41"/>
      <c r="G21" s="41"/>
      <c r="H21" s="41"/>
      <c r="I21" s="41"/>
      <c r="J21" s="41"/>
      <c r="K21" s="41"/>
      <c r="L21" s="41"/>
      <c r="M21" s="41"/>
      <c r="N21" s="73"/>
    </row>
    <row r="22" spans="1:14" x14ac:dyDescent="0.25">
      <c r="A22" s="68"/>
      <c r="B22" s="69"/>
      <c r="C22" s="69"/>
      <c r="D22" s="60"/>
      <c r="E22" s="42"/>
      <c r="F22" s="42"/>
      <c r="G22" s="42"/>
      <c r="H22" s="42"/>
      <c r="I22" s="42"/>
      <c r="J22" s="42"/>
      <c r="K22" s="42"/>
      <c r="L22" s="42"/>
      <c r="M22" s="42"/>
      <c r="N22" s="61"/>
    </row>
    <row r="23" spans="1:14" x14ac:dyDescent="0.25">
      <c r="A23" s="68"/>
      <c r="B23" s="69"/>
      <c r="C23" s="69"/>
      <c r="D23" s="60"/>
      <c r="E23" s="42"/>
      <c r="F23" s="42"/>
      <c r="G23" s="42"/>
      <c r="H23" s="42"/>
      <c r="I23" s="42"/>
      <c r="J23" s="42"/>
      <c r="K23" s="42"/>
      <c r="L23" s="42"/>
      <c r="M23" s="42"/>
      <c r="N23" s="61"/>
    </row>
    <row r="24" spans="1:14" x14ac:dyDescent="0.25">
      <c r="A24" s="68"/>
      <c r="B24" s="69"/>
      <c r="C24" s="69"/>
      <c r="D24" s="60"/>
      <c r="E24" s="42"/>
      <c r="F24" s="42"/>
      <c r="G24" s="42"/>
      <c r="H24" s="42"/>
      <c r="I24" s="42"/>
      <c r="J24" s="42"/>
      <c r="K24" s="42"/>
      <c r="L24" s="42"/>
      <c r="M24" s="42"/>
      <c r="N24" s="61"/>
    </row>
    <row r="25" spans="1:14" x14ac:dyDescent="0.25">
      <c r="A25" s="70"/>
      <c r="B25" s="71"/>
      <c r="C25" s="71"/>
      <c r="D25" s="74"/>
      <c r="E25" s="75"/>
      <c r="F25" s="75"/>
      <c r="G25" s="75"/>
      <c r="H25" s="75"/>
      <c r="I25" s="75"/>
      <c r="J25" s="75"/>
      <c r="K25" s="75"/>
      <c r="L25" s="75"/>
      <c r="M25" s="75"/>
      <c r="N25" s="76"/>
    </row>
    <row r="26" spans="1:14" x14ac:dyDescent="0.25">
      <c r="A26" s="66" t="s">
        <v>19</v>
      </c>
      <c r="B26" s="67"/>
      <c r="C26" s="67"/>
      <c r="D26" s="77"/>
      <c r="E26" s="72"/>
      <c r="F26" s="41"/>
      <c r="G26" s="41"/>
      <c r="H26" s="41"/>
      <c r="I26" s="41"/>
      <c r="J26" s="41"/>
      <c r="K26" s="41"/>
      <c r="L26" s="41"/>
      <c r="M26" s="41"/>
      <c r="N26" s="73"/>
    </row>
    <row r="27" spans="1:14" x14ac:dyDescent="0.25">
      <c r="A27" s="70"/>
      <c r="B27" s="71"/>
      <c r="C27" s="71"/>
      <c r="D27" s="78"/>
      <c r="E27" s="74"/>
      <c r="F27" s="75"/>
      <c r="G27" s="75"/>
      <c r="H27" s="75"/>
      <c r="I27" s="75"/>
      <c r="J27" s="75"/>
      <c r="K27" s="75"/>
      <c r="L27" s="75"/>
      <c r="M27" s="75"/>
      <c r="N27" s="76"/>
    </row>
    <row r="28" spans="1:14" x14ac:dyDescent="0.25">
      <c r="A28" s="8"/>
      <c r="B28" s="8"/>
      <c r="C28" s="8"/>
      <c r="D28" s="8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</row>
    <row r="30" spans="1:14" x14ac:dyDescent="0.25">
      <c r="A30" s="72"/>
      <c r="B30" s="41"/>
      <c r="C30" s="41"/>
      <c r="D30" s="73"/>
      <c r="E30" s="72"/>
      <c r="F30" s="41"/>
      <c r="G30" s="41"/>
      <c r="H30" s="41"/>
      <c r="I30" s="73"/>
      <c r="J30" s="72"/>
      <c r="K30" s="41"/>
      <c r="L30" s="41"/>
      <c r="M30" s="41"/>
      <c r="N30" s="73"/>
    </row>
    <row r="31" spans="1:14" x14ac:dyDescent="0.25">
      <c r="A31" s="60"/>
      <c r="B31" s="42"/>
      <c r="C31" s="42"/>
      <c r="D31" s="61"/>
      <c r="E31" s="60"/>
      <c r="F31" s="42"/>
      <c r="G31" s="42"/>
      <c r="H31" s="42"/>
      <c r="I31" s="61"/>
      <c r="J31" s="60"/>
      <c r="K31" s="42"/>
      <c r="L31" s="42"/>
      <c r="M31" s="42"/>
      <c r="N31" s="61"/>
    </row>
    <row r="32" spans="1:14" x14ac:dyDescent="0.25">
      <c r="A32" s="60"/>
      <c r="B32" s="42"/>
      <c r="C32" s="42"/>
      <c r="D32" s="61"/>
      <c r="E32" s="74"/>
      <c r="F32" s="75"/>
      <c r="G32" s="75"/>
      <c r="H32" s="75"/>
      <c r="I32" s="76"/>
      <c r="J32" s="74"/>
      <c r="K32" s="75"/>
      <c r="L32" s="75"/>
      <c r="M32" s="75"/>
      <c r="N32" s="76"/>
    </row>
    <row r="33" spans="1:14" x14ac:dyDescent="0.25">
      <c r="A33" s="74"/>
      <c r="B33" s="75"/>
      <c r="C33" s="75"/>
      <c r="D33" s="76"/>
      <c r="E33" s="62" t="s">
        <v>20</v>
      </c>
      <c r="F33" s="63"/>
      <c r="G33" s="63"/>
      <c r="H33" s="63"/>
      <c r="I33" s="64"/>
      <c r="J33" s="62" t="s">
        <v>21</v>
      </c>
      <c r="K33" s="63"/>
      <c r="L33" s="63"/>
      <c r="M33" s="63"/>
      <c r="N33" s="64"/>
    </row>
    <row r="34" spans="1:14" x14ac:dyDescent="0.25">
      <c r="A34" s="62" t="s">
        <v>22</v>
      </c>
      <c r="B34" s="63"/>
      <c r="C34" s="63"/>
      <c r="D34" s="64"/>
      <c r="E34" s="52" t="s">
        <v>23</v>
      </c>
      <c r="F34" s="53"/>
      <c r="G34" s="63"/>
      <c r="H34" s="63"/>
      <c r="I34" s="64"/>
      <c r="J34" s="11" t="s">
        <v>23</v>
      </c>
      <c r="K34" s="63"/>
      <c r="L34" s="63"/>
      <c r="M34" s="63"/>
      <c r="N34" s="64"/>
    </row>
    <row r="35" spans="1:14" x14ac:dyDescent="0.25">
      <c r="A35" s="52" t="s">
        <v>24</v>
      </c>
      <c r="B35" s="53"/>
      <c r="C35" s="65"/>
      <c r="D35" s="7"/>
      <c r="E35" s="7" t="s">
        <v>25</v>
      </c>
      <c r="F35" s="7"/>
      <c r="G35" s="62"/>
      <c r="H35" s="63"/>
      <c r="I35" s="64"/>
      <c r="J35" s="7" t="s">
        <v>26</v>
      </c>
      <c r="K35" s="7"/>
      <c r="L35" s="62"/>
      <c r="M35" s="63"/>
      <c r="N35" s="64"/>
    </row>
    <row r="36" spans="1:14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1:14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5">
      <c r="A38" s="43" t="s">
        <v>27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5"/>
    </row>
    <row r="39" spans="1:14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8"/>
    </row>
    <row r="40" spans="1:14" x14ac:dyDescent="0.25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1"/>
    </row>
    <row r="41" spans="1:14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</row>
    <row r="42" spans="1:14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</row>
    <row r="43" spans="1:14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</row>
    <row r="44" spans="1:14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</row>
    <row r="45" spans="1:14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</row>
  </sheetData>
  <mergeCells count="56">
    <mergeCell ref="A4:N4"/>
    <mergeCell ref="A5:N5"/>
    <mergeCell ref="A12:N12"/>
    <mergeCell ref="A6:N6"/>
    <mergeCell ref="A7:C7"/>
    <mergeCell ref="D7:N7"/>
    <mergeCell ref="A8:C8"/>
    <mergeCell ref="D8:G8"/>
    <mergeCell ref="H8:I8"/>
    <mergeCell ref="J8:N8"/>
    <mergeCell ref="B9:G9"/>
    <mergeCell ref="I9:N9"/>
    <mergeCell ref="B10:D10"/>
    <mergeCell ref="E10:H10"/>
    <mergeCell ref="I10:N10"/>
    <mergeCell ref="A13:N13"/>
    <mergeCell ref="A14:N14"/>
    <mergeCell ref="A15:G15"/>
    <mergeCell ref="H15:N15"/>
    <mergeCell ref="A16:G16"/>
    <mergeCell ref="H16:N16"/>
    <mergeCell ref="B17:C17"/>
    <mergeCell ref="E17:F17"/>
    <mergeCell ref="I17:J17"/>
    <mergeCell ref="L17:M17"/>
    <mergeCell ref="A18:G18"/>
    <mergeCell ref="H18:N18"/>
    <mergeCell ref="A19:C19"/>
    <mergeCell ref="E19:G19"/>
    <mergeCell ref="H19:J19"/>
    <mergeCell ref="L19:N19"/>
    <mergeCell ref="A20:G20"/>
    <mergeCell ref="H20:N20"/>
    <mergeCell ref="E26:N27"/>
    <mergeCell ref="A29:N29"/>
    <mergeCell ref="A30:D33"/>
    <mergeCell ref="E30:I32"/>
    <mergeCell ref="J30:N32"/>
    <mergeCell ref="E33:I33"/>
    <mergeCell ref="J33:N33"/>
    <mergeCell ref="A36:N37"/>
    <mergeCell ref="A38:N40"/>
    <mergeCell ref="A41:N45"/>
    <mergeCell ref="E34:F34"/>
    <mergeCell ref="G1:N1"/>
    <mergeCell ref="G2:N2"/>
    <mergeCell ref="A1:F3"/>
    <mergeCell ref="A34:D34"/>
    <mergeCell ref="G34:I34"/>
    <mergeCell ref="K34:N34"/>
    <mergeCell ref="A35:C35"/>
    <mergeCell ref="G35:I35"/>
    <mergeCell ref="L35:N35"/>
    <mergeCell ref="A21:C25"/>
    <mergeCell ref="D21:N25"/>
    <mergeCell ref="A26:D27"/>
  </mergeCells>
  <dataValidations count="1">
    <dataValidation type="list" allowBlank="1" showInputMessage="1" showErrorMessage="1" sqref="B9:G9 D7:N7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6"/>
  <sheetViews>
    <sheetView tabSelected="1" workbookViewId="0">
      <selection activeCell="D1" sqref="D1:J2"/>
    </sheetView>
  </sheetViews>
  <sheetFormatPr defaultColWidth="11.42578125" defaultRowHeight="15" x14ac:dyDescent="0.25"/>
  <cols>
    <col min="2" max="2" width="17" customWidth="1"/>
    <col min="3" max="3" width="14.140625" customWidth="1"/>
    <col min="4" max="4" width="12.140625" customWidth="1"/>
    <col min="5" max="6" width="16.85546875" customWidth="1"/>
    <col min="7" max="7" width="12.85546875" customWidth="1"/>
    <col min="8" max="8" width="16.42578125" customWidth="1"/>
    <col min="9" max="9" width="12.140625" customWidth="1"/>
  </cols>
  <sheetData>
    <row r="1" spans="1:10" ht="27.75" customHeight="1" x14ac:dyDescent="0.25">
      <c r="B1" s="42"/>
      <c r="C1" s="42"/>
      <c r="D1" s="90" t="s">
        <v>29</v>
      </c>
      <c r="E1" s="90"/>
      <c r="F1" s="90"/>
      <c r="G1" s="90"/>
      <c r="H1" s="90"/>
      <c r="I1" s="90"/>
      <c r="J1" s="90"/>
    </row>
    <row r="2" spans="1:10" ht="27.75" customHeight="1" x14ac:dyDescent="0.25">
      <c r="B2" s="42"/>
      <c r="C2" s="42"/>
      <c r="D2" s="90"/>
      <c r="E2" s="90"/>
      <c r="F2" s="90"/>
      <c r="G2" s="90"/>
      <c r="H2" s="90"/>
      <c r="I2" s="90"/>
      <c r="J2" s="90"/>
    </row>
    <row r="3" spans="1:10" x14ac:dyDescent="0.25">
      <c r="A3" s="19"/>
      <c r="B3" s="89" t="s">
        <v>30</v>
      </c>
      <c r="C3" s="89"/>
      <c r="D3" s="89"/>
      <c r="E3" s="89"/>
      <c r="F3" s="89"/>
      <c r="G3" s="89"/>
      <c r="H3" s="89"/>
      <c r="I3" s="89"/>
      <c r="J3" s="19"/>
    </row>
    <row r="4" spans="1:10" x14ac:dyDescent="0.25">
      <c r="B4" s="42"/>
      <c r="C4" s="42"/>
      <c r="D4" s="42"/>
      <c r="E4" s="42"/>
      <c r="F4" s="42"/>
      <c r="G4" s="42"/>
      <c r="H4" s="42"/>
      <c r="I4" s="42"/>
      <c r="J4" s="42"/>
    </row>
    <row r="5" spans="1:10" ht="16.5" x14ac:dyDescent="0.25">
      <c r="A5" s="20"/>
      <c r="B5" s="32" t="s">
        <v>31</v>
      </c>
      <c r="C5" s="88" t="s">
        <v>32</v>
      </c>
      <c r="D5" s="88"/>
      <c r="E5" s="33"/>
      <c r="F5" s="33"/>
      <c r="G5" s="32" t="s">
        <v>33</v>
      </c>
      <c r="H5" s="34">
        <v>2023</v>
      </c>
      <c r="I5" s="35" t="e">
        <f>+EOMONTH(DATE($H$5,$I$6,1),0)</f>
        <v>#REF!</v>
      </c>
      <c r="J5" s="20"/>
    </row>
    <row r="6" spans="1:10" ht="16.5" x14ac:dyDescent="0.25">
      <c r="A6" s="20"/>
      <c r="B6" s="32" t="s">
        <v>34</v>
      </c>
      <c r="C6" s="91"/>
      <c r="D6" s="91"/>
      <c r="E6" s="91"/>
      <c r="F6" s="33"/>
      <c r="G6" s="32" t="s">
        <v>35</v>
      </c>
      <c r="H6" s="34" t="s">
        <v>36</v>
      </c>
      <c r="I6" s="36" t="e">
        <f>+VLOOKUP(H6,[1]!mes[#Data],2,FALSE)</f>
        <v>#REF!</v>
      </c>
      <c r="J6" s="20"/>
    </row>
    <row r="7" spans="1:10" ht="16.5" x14ac:dyDescent="0.25">
      <c r="A7" s="20"/>
      <c r="B7" s="32" t="s">
        <v>37</v>
      </c>
      <c r="C7" s="88" t="str">
        <f>+IFERROR(VLOOKUP($C$6,[1]!empleado[#Data],2,FALSE),"")</f>
        <v/>
      </c>
      <c r="D7" s="88"/>
      <c r="E7" s="33"/>
      <c r="F7" s="33"/>
      <c r="G7" s="32" t="s">
        <v>38</v>
      </c>
      <c r="H7" s="92"/>
      <c r="I7" s="92"/>
      <c r="J7" s="20"/>
    </row>
    <row r="8" spans="1:10" ht="16.5" x14ac:dyDescent="0.25">
      <c r="A8" s="20"/>
      <c r="B8" s="32" t="s">
        <v>39</v>
      </c>
      <c r="C8" s="33"/>
      <c r="D8" s="33"/>
      <c r="E8" s="33"/>
      <c r="F8" s="33"/>
      <c r="G8" s="32"/>
      <c r="H8" s="88"/>
      <c r="I8" s="88"/>
      <c r="J8" s="20"/>
    </row>
    <row r="9" spans="1:10" ht="16.5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</row>
    <row r="10" spans="1:10" x14ac:dyDescent="0.25">
      <c r="A10" s="19"/>
      <c r="B10" s="37" t="s">
        <v>40</v>
      </c>
      <c r="C10" s="38"/>
      <c r="D10" s="39" t="s">
        <v>41</v>
      </c>
      <c r="E10" s="39" t="s">
        <v>42</v>
      </c>
      <c r="F10" s="39" t="s">
        <v>43</v>
      </c>
      <c r="G10" s="39" t="s">
        <v>44</v>
      </c>
      <c r="H10" s="39" t="s">
        <v>45</v>
      </c>
      <c r="I10" s="40" t="s">
        <v>46</v>
      </c>
      <c r="J10" s="40" t="s">
        <v>47</v>
      </c>
    </row>
    <row r="11" spans="1:10" ht="16.5" x14ac:dyDescent="0.25">
      <c r="A11" s="8"/>
      <c r="B11" s="21">
        <v>45140</v>
      </c>
      <c r="C11" s="22" t="str">
        <f>+IFERROR(PROPER(TEXT(B11,"dddd")),"")</f>
        <v>Miércoles</v>
      </c>
      <c r="D11" s="23"/>
      <c r="E11" s="24">
        <v>0.3125</v>
      </c>
      <c r="F11" s="24">
        <v>0.72916666666666663</v>
      </c>
      <c r="G11" s="25">
        <f>IF(F11-E11&lt;0,F11-E11+24,F11-E11)</f>
        <v>0.41666666666666663</v>
      </c>
      <c r="H11" s="26">
        <f>(HOUR(G11)*60+(MINUTE(G11)))</f>
        <v>600</v>
      </c>
      <c r="I11" s="23">
        <f t="shared" ref="I11:I41" si="0">H11/60</f>
        <v>10</v>
      </c>
      <c r="J11" s="23">
        <f>IF(H11&gt;488,QUOTIENT(H11-488,60),0)</f>
        <v>1</v>
      </c>
    </row>
    <row r="12" spans="1:10" ht="16.5" x14ac:dyDescent="0.25">
      <c r="A12" s="8"/>
      <c r="B12" s="21">
        <v>45141</v>
      </c>
      <c r="C12" s="22" t="str">
        <f t="shared" ref="C12:C41" si="1">+IFERROR(PROPER(TEXT(B12,"dddd")),"")</f>
        <v>Jueves</v>
      </c>
      <c r="D12" s="23"/>
      <c r="E12" s="24">
        <v>0.3125</v>
      </c>
      <c r="F12" s="24">
        <v>0.72916666666666663</v>
      </c>
      <c r="G12" s="25">
        <f>IF(F12-E12&lt;0,F12-E12+24,F12-E12)</f>
        <v>0.41666666666666663</v>
      </c>
      <c r="H12" s="26">
        <f>(HOUR(G12)*60+(MINUTE(G12)))</f>
        <v>600</v>
      </c>
      <c r="I12" s="23">
        <f t="shared" si="0"/>
        <v>10</v>
      </c>
      <c r="J12" s="23">
        <f>IF(H12&gt;488,QUOTIENT(H12-488,60),0)</f>
        <v>1</v>
      </c>
    </row>
    <row r="13" spans="1:10" ht="16.5" x14ac:dyDescent="0.25">
      <c r="A13" s="8"/>
      <c r="B13" s="21">
        <v>45142</v>
      </c>
      <c r="C13" s="22" t="str">
        <f t="shared" si="1"/>
        <v>Viernes</v>
      </c>
      <c r="D13" s="23"/>
      <c r="E13" s="24"/>
      <c r="F13" s="24"/>
      <c r="G13" s="25" t="str">
        <f t="shared" ref="G13:G41" si="2">+IF(AND(E13&lt;&gt;"",F13&lt;&gt;""),F13-E13,"")</f>
        <v/>
      </c>
      <c r="H13" s="25"/>
      <c r="I13" s="23">
        <f t="shared" si="0"/>
        <v>0</v>
      </c>
      <c r="J13" s="23">
        <f t="shared" ref="J13:J41" si="3">IF(H13&gt;480,QUOTIENT(H13-480,60),0)</f>
        <v>0</v>
      </c>
    </row>
    <row r="14" spans="1:10" ht="16.5" x14ac:dyDescent="0.25">
      <c r="A14" s="8"/>
      <c r="B14" s="21">
        <v>45143</v>
      </c>
      <c r="C14" s="22" t="str">
        <f t="shared" si="1"/>
        <v>Sábado</v>
      </c>
      <c r="D14" s="23"/>
      <c r="E14" s="24"/>
      <c r="F14" s="24"/>
      <c r="G14" s="25" t="str">
        <f t="shared" si="2"/>
        <v/>
      </c>
      <c r="H14" s="25"/>
      <c r="I14" s="23">
        <f t="shared" si="0"/>
        <v>0</v>
      </c>
      <c r="J14" s="23">
        <f t="shared" si="3"/>
        <v>0</v>
      </c>
    </row>
    <row r="15" spans="1:10" ht="16.5" x14ac:dyDescent="0.25">
      <c r="A15" s="8"/>
      <c r="B15" s="21">
        <v>45144</v>
      </c>
      <c r="C15" s="22" t="str">
        <f t="shared" si="1"/>
        <v>Domingo</v>
      </c>
      <c r="D15" s="23"/>
      <c r="E15" s="24"/>
      <c r="F15" s="24"/>
      <c r="G15" s="25" t="str">
        <f t="shared" si="2"/>
        <v/>
      </c>
      <c r="H15" s="25"/>
      <c r="I15" s="23">
        <f t="shared" si="0"/>
        <v>0</v>
      </c>
      <c r="J15" s="23">
        <f t="shared" si="3"/>
        <v>0</v>
      </c>
    </row>
    <row r="16" spans="1:10" ht="16.5" x14ac:dyDescent="0.25">
      <c r="A16" s="8"/>
      <c r="B16" s="21">
        <v>45145</v>
      </c>
      <c r="C16" s="22" t="str">
        <f t="shared" si="1"/>
        <v>Lunes</v>
      </c>
      <c r="D16" s="23"/>
      <c r="E16" s="24"/>
      <c r="F16" s="24"/>
      <c r="G16" s="25" t="str">
        <f t="shared" si="2"/>
        <v/>
      </c>
      <c r="H16" s="25"/>
      <c r="I16" s="23">
        <f t="shared" si="0"/>
        <v>0</v>
      </c>
      <c r="J16" s="23">
        <f t="shared" si="3"/>
        <v>0</v>
      </c>
    </row>
    <row r="17" spans="1:10" ht="16.5" x14ac:dyDescent="0.25">
      <c r="A17" s="8"/>
      <c r="B17" s="21">
        <v>45146</v>
      </c>
      <c r="C17" s="22" t="str">
        <f t="shared" si="1"/>
        <v>Martes</v>
      </c>
      <c r="D17" s="23"/>
      <c r="E17" s="24"/>
      <c r="F17" s="24"/>
      <c r="G17" s="25" t="str">
        <f t="shared" si="2"/>
        <v/>
      </c>
      <c r="H17" s="25"/>
      <c r="I17" s="23">
        <f t="shared" si="0"/>
        <v>0</v>
      </c>
      <c r="J17" s="23">
        <f t="shared" si="3"/>
        <v>0</v>
      </c>
    </row>
    <row r="18" spans="1:10" ht="16.5" x14ac:dyDescent="0.25">
      <c r="A18" s="8"/>
      <c r="B18" s="21">
        <v>45147</v>
      </c>
      <c r="C18" s="22" t="str">
        <f t="shared" si="1"/>
        <v>Miércoles</v>
      </c>
      <c r="D18" s="23"/>
      <c r="E18" s="24"/>
      <c r="F18" s="24"/>
      <c r="G18" s="25" t="str">
        <f t="shared" si="2"/>
        <v/>
      </c>
      <c r="H18" s="25"/>
      <c r="I18" s="23">
        <f t="shared" si="0"/>
        <v>0</v>
      </c>
      <c r="J18" s="23">
        <f t="shared" si="3"/>
        <v>0</v>
      </c>
    </row>
    <row r="19" spans="1:10" ht="16.5" x14ac:dyDescent="0.25">
      <c r="A19" s="8"/>
      <c r="B19" s="21">
        <v>45148</v>
      </c>
      <c r="C19" s="22" t="str">
        <f t="shared" si="1"/>
        <v>Jueves</v>
      </c>
      <c r="D19" s="23"/>
      <c r="E19" s="24"/>
      <c r="F19" s="24"/>
      <c r="G19" s="25" t="str">
        <f t="shared" si="2"/>
        <v/>
      </c>
      <c r="H19" s="25"/>
      <c r="I19" s="23">
        <f t="shared" si="0"/>
        <v>0</v>
      </c>
      <c r="J19" s="23">
        <f t="shared" si="3"/>
        <v>0</v>
      </c>
    </row>
    <row r="20" spans="1:10" ht="16.5" x14ac:dyDescent="0.25">
      <c r="A20" s="8"/>
      <c r="B20" s="21">
        <v>45149</v>
      </c>
      <c r="C20" s="22" t="str">
        <f t="shared" si="1"/>
        <v>Viernes</v>
      </c>
      <c r="D20" s="23"/>
      <c r="E20" s="24"/>
      <c r="F20" s="24"/>
      <c r="G20" s="25" t="str">
        <f t="shared" si="2"/>
        <v/>
      </c>
      <c r="H20" s="25"/>
      <c r="I20" s="23">
        <f t="shared" si="0"/>
        <v>0</v>
      </c>
      <c r="J20" s="23">
        <f t="shared" si="3"/>
        <v>0</v>
      </c>
    </row>
    <row r="21" spans="1:10" ht="16.5" x14ac:dyDescent="0.25">
      <c r="A21" s="8"/>
      <c r="B21" s="21">
        <v>45150</v>
      </c>
      <c r="C21" s="22" t="str">
        <f t="shared" si="1"/>
        <v>Sábado</v>
      </c>
      <c r="D21" s="23"/>
      <c r="E21" s="24"/>
      <c r="F21" s="24"/>
      <c r="G21" s="25" t="str">
        <f t="shared" si="2"/>
        <v/>
      </c>
      <c r="H21" s="25"/>
      <c r="I21" s="23">
        <f t="shared" si="0"/>
        <v>0</v>
      </c>
      <c r="J21" s="23">
        <f t="shared" si="3"/>
        <v>0</v>
      </c>
    </row>
    <row r="22" spans="1:10" ht="16.5" x14ac:dyDescent="0.25">
      <c r="A22" s="8"/>
      <c r="B22" s="21">
        <v>45151</v>
      </c>
      <c r="C22" s="22" t="str">
        <f t="shared" si="1"/>
        <v>Domingo</v>
      </c>
      <c r="D22" s="23"/>
      <c r="E22" s="24"/>
      <c r="F22" s="24"/>
      <c r="G22" s="25" t="str">
        <f t="shared" si="2"/>
        <v/>
      </c>
      <c r="H22" s="25"/>
      <c r="I22" s="23">
        <f t="shared" si="0"/>
        <v>0</v>
      </c>
      <c r="J22" s="23">
        <f t="shared" si="3"/>
        <v>0</v>
      </c>
    </row>
    <row r="23" spans="1:10" ht="16.5" x14ac:dyDescent="0.25">
      <c r="A23" s="8"/>
      <c r="B23" s="21">
        <v>45152</v>
      </c>
      <c r="C23" s="22" t="str">
        <f t="shared" si="1"/>
        <v>Lunes</v>
      </c>
      <c r="D23" s="23"/>
      <c r="E23" s="24"/>
      <c r="F23" s="24"/>
      <c r="G23" s="25" t="str">
        <f t="shared" si="2"/>
        <v/>
      </c>
      <c r="H23" s="25"/>
      <c r="I23" s="23">
        <f t="shared" si="0"/>
        <v>0</v>
      </c>
      <c r="J23" s="23">
        <f t="shared" si="3"/>
        <v>0</v>
      </c>
    </row>
    <row r="24" spans="1:10" ht="16.5" x14ac:dyDescent="0.25">
      <c r="A24" s="8"/>
      <c r="B24" s="21">
        <v>45153</v>
      </c>
      <c r="C24" s="22" t="str">
        <f t="shared" si="1"/>
        <v>Martes</v>
      </c>
      <c r="D24" s="23"/>
      <c r="E24" s="24"/>
      <c r="F24" s="24"/>
      <c r="G24" s="25" t="str">
        <f t="shared" si="2"/>
        <v/>
      </c>
      <c r="H24" s="25"/>
      <c r="I24" s="23">
        <f t="shared" si="0"/>
        <v>0</v>
      </c>
      <c r="J24" s="23">
        <f t="shared" si="3"/>
        <v>0</v>
      </c>
    </row>
    <row r="25" spans="1:10" ht="16.5" x14ac:dyDescent="0.25">
      <c r="A25" s="8"/>
      <c r="B25" s="21">
        <v>45154</v>
      </c>
      <c r="C25" s="22" t="str">
        <f t="shared" si="1"/>
        <v>Miércoles</v>
      </c>
      <c r="D25" s="23"/>
      <c r="E25" s="24"/>
      <c r="F25" s="24"/>
      <c r="G25" s="25" t="str">
        <f t="shared" si="2"/>
        <v/>
      </c>
      <c r="H25" s="25"/>
      <c r="I25" s="23">
        <f t="shared" si="0"/>
        <v>0</v>
      </c>
      <c r="J25" s="23">
        <f t="shared" si="3"/>
        <v>0</v>
      </c>
    </row>
    <row r="26" spans="1:10" ht="16.5" x14ac:dyDescent="0.25">
      <c r="A26" s="8"/>
      <c r="B26" s="21">
        <v>45155</v>
      </c>
      <c r="C26" s="22" t="str">
        <f t="shared" si="1"/>
        <v>Jueves</v>
      </c>
      <c r="D26" s="23"/>
      <c r="E26" s="24"/>
      <c r="F26" s="24"/>
      <c r="G26" s="25" t="str">
        <f t="shared" si="2"/>
        <v/>
      </c>
      <c r="H26" s="25"/>
      <c r="I26" s="23">
        <f t="shared" si="0"/>
        <v>0</v>
      </c>
      <c r="J26" s="23">
        <f t="shared" si="3"/>
        <v>0</v>
      </c>
    </row>
    <row r="27" spans="1:10" ht="16.5" x14ac:dyDescent="0.25">
      <c r="A27" s="8"/>
      <c r="B27" s="21">
        <v>45156</v>
      </c>
      <c r="C27" s="22" t="str">
        <f t="shared" si="1"/>
        <v>Viernes</v>
      </c>
      <c r="D27" s="23"/>
      <c r="E27" s="24"/>
      <c r="F27" s="24"/>
      <c r="G27" s="25" t="str">
        <f t="shared" si="2"/>
        <v/>
      </c>
      <c r="H27" s="25"/>
      <c r="I27" s="23">
        <f t="shared" si="0"/>
        <v>0</v>
      </c>
      <c r="J27" s="23">
        <f t="shared" si="3"/>
        <v>0</v>
      </c>
    </row>
    <row r="28" spans="1:10" ht="16.5" x14ac:dyDescent="0.25">
      <c r="A28" s="8"/>
      <c r="B28" s="21">
        <v>45157</v>
      </c>
      <c r="C28" s="22" t="str">
        <f t="shared" si="1"/>
        <v>Sábado</v>
      </c>
      <c r="D28" s="23"/>
      <c r="E28" s="24"/>
      <c r="F28" s="24"/>
      <c r="G28" s="25" t="str">
        <f t="shared" si="2"/>
        <v/>
      </c>
      <c r="H28" s="25"/>
      <c r="I28" s="23">
        <f t="shared" si="0"/>
        <v>0</v>
      </c>
      <c r="J28" s="23">
        <f t="shared" si="3"/>
        <v>0</v>
      </c>
    </row>
    <row r="29" spans="1:10" ht="16.5" x14ac:dyDescent="0.25">
      <c r="A29" s="8"/>
      <c r="B29" s="21">
        <v>45158</v>
      </c>
      <c r="C29" s="22" t="str">
        <f t="shared" si="1"/>
        <v>Domingo</v>
      </c>
      <c r="D29" s="23"/>
      <c r="E29" s="24"/>
      <c r="F29" s="24"/>
      <c r="G29" s="25" t="str">
        <f t="shared" si="2"/>
        <v/>
      </c>
      <c r="H29" s="25"/>
      <c r="I29" s="23">
        <f t="shared" si="0"/>
        <v>0</v>
      </c>
      <c r="J29" s="23">
        <f t="shared" si="3"/>
        <v>0</v>
      </c>
    </row>
    <row r="30" spans="1:10" ht="16.5" x14ac:dyDescent="0.25">
      <c r="A30" s="8"/>
      <c r="B30" s="21">
        <v>45159</v>
      </c>
      <c r="C30" s="22" t="str">
        <f t="shared" si="1"/>
        <v>Lunes</v>
      </c>
      <c r="D30" s="23"/>
      <c r="E30" s="24"/>
      <c r="F30" s="24"/>
      <c r="G30" s="25" t="str">
        <f t="shared" si="2"/>
        <v/>
      </c>
      <c r="H30" s="25"/>
      <c r="I30" s="23">
        <f t="shared" si="0"/>
        <v>0</v>
      </c>
      <c r="J30" s="23">
        <f t="shared" si="3"/>
        <v>0</v>
      </c>
    </row>
    <row r="31" spans="1:10" ht="16.5" x14ac:dyDescent="0.25">
      <c r="A31" s="8"/>
      <c r="B31" s="21">
        <v>45160</v>
      </c>
      <c r="C31" s="22" t="str">
        <f t="shared" si="1"/>
        <v>Martes</v>
      </c>
      <c r="D31" s="23"/>
      <c r="E31" s="24"/>
      <c r="F31" s="24"/>
      <c r="G31" s="25" t="str">
        <f t="shared" si="2"/>
        <v/>
      </c>
      <c r="H31" s="25"/>
      <c r="I31" s="23">
        <f t="shared" si="0"/>
        <v>0</v>
      </c>
      <c r="J31" s="23">
        <f t="shared" si="3"/>
        <v>0</v>
      </c>
    </row>
    <row r="32" spans="1:10" ht="16.5" x14ac:dyDescent="0.25">
      <c r="A32" s="8"/>
      <c r="B32" s="21">
        <v>45161</v>
      </c>
      <c r="C32" s="22" t="str">
        <f t="shared" si="1"/>
        <v>Miércoles</v>
      </c>
      <c r="D32" s="23"/>
      <c r="E32" s="24"/>
      <c r="F32" s="24"/>
      <c r="G32" s="25" t="str">
        <f t="shared" si="2"/>
        <v/>
      </c>
      <c r="H32" s="25"/>
      <c r="I32" s="23">
        <f t="shared" si="0"/>
        <v>0</v>
      </c>
      <c r="J32" s="23">
        <f t="shared" si="3"/>
        <v>0</v>
      </c>
    </row>
    <row r="33" spans="1:10" ht="16.5" x14ac:dyDescent="0.25">
      <c r="A33" s="8"/>
      <c r="B33" s="21">
        <v>45162</v>
      </c>
      <c r="C33" s="22" t="str">
        <f t="shared" si="1"/>
        <v>Jueves</v>
      </c>
      <c r="D33" s="23"/>
      <c r="E33" s="24"/>
      <c r="F33" s="24"/>
      <c r="G33" s="25" t="str">
        <f t="shared" si="2"/>
        <v/>
      </c>
      <c r="H33" s="25"/>
      <c r="I33" s="23">
        <f t="shared" si="0"/>
        <v>0</v>
      </c>
      <c r="J33" s="23">
        <f t="shared" si="3"/>
        <v>0</v>
      </c>
    </row>
    <row r="34" spans="1:10" ht="16.5" x14ac:dyDescent="0.25">
      <c r="A34" s="8"/>
      <c r="B34" s="21">
        <v>45163</v>
      </c>
      <c r="C34" s="22" t="str">
        <f t="shared" si="1"/>
        <v>Viernes</v>
      </c>
      <c r="D34" s="23"/>
      <c r="E34" s="24"/>
      <c r="F34" s="24"/>
      <c r="G34" s="25" t="str">
        <f t="shared" si="2"/>
        <v/>
      </c>
      <c r="H34" s="25"/>
      <c r="I34" s="23">
        <f t="shared" si="0"/>
        <v>0</v>
      </c>
      <c r="J34" s="23">
        <f t="shared" si="3"/>
        <v>0</v>
      </c>
    </row>
    <row r="35" spans="1:10" ht="16.5" x14ac:dyDescent="0.25">
      <c r="A35" s="8"/>
      <c r="B35" s="21">
        <v>45164</v>
      </c>
      <c r="C35" s="22" t="str">
        <f t="shared" si="1"/>
        <v>Sábado</v>
      </c>
      <c r="D35" s="23"/>
      <c r="E35" s="24"/>
      <c r="F35" s="24"/>
      <c r="G35" s="25" t="str">
        <f t="shared" si="2"/>
        <v/>
      </c>
      <c r="H35" s="25"/>
      <c r="I35" s="23">
        <f t="shared" si="0"/>
        <v>0</v>
      </c>
      <c r="J35" s="23">
        <f t="shared" si="3"/>
        <v>0</v>
      </c>
    </row>
    <row r="36" spans="1:10" ht="16.5" x14ac:dyDescent="0.25">
      <c r="A36" s="8"/>
      <c r="B36" s="21">
        <v>45165</v>
      </c>
      <c r="C36" s="22" t="str">
        <f t="shared" si="1"/>
        <v>Domingo</v>
      </c>
      <c r="D36" s="23"/>
      <c r="E36" s="24"/>
      <c r="F36" s="24"/>
      <c r="G36" s="25" t="str">
        <f t="shared" si="2"/>
        <v/>
      </c>
      <c r="H36" s="25"/>
      <c r="I36" s="23">
        <f t="shared" si="0"/>
        <v>0</v>
      </c>
      <c r="J36" s="23">
        <f t="shared" si="3"/>
        <v>0</v>
      </c>
    </row>
    <row r="37" spans="1:10" ht="16.5" x14ac:dyDescent="0.25">
      <c r="A37" s="8"/>
      <c r="B37" s="21">
        <v>45166</v>
      </c>
      <c r="C37" s="22" t="str">
        <f t="shared" si="1"/>
        <v>Lunes</v>
      </c>
      <c r="D37" s="23"/>
      <c r="E37" s="24"/>
      <c r="F37" s="24"/>
      <c r="G37" s="25" t="str">
        <f t="shared" si="2"/>
        <v/>
      </c>
      <c r="H37" s="25"/>
      <c r="I37" s="23">
        <f t="shared" si="0"/>
        <v>0</v>
      </c>
      <c r="J37" s="23">
        <f t="shared" si="3"/>
        <v>0</v>
      </c>
    </row>
    <row r="38" spans="1:10" ht="16.5" x14ac:dyDescent="0.25">
      <c r="A38" s="8"/>
      <c r="B38" s="21">
        <v>45167</v>
      </c>
      <c r="C38" s="22" t="str">
        <f t="shared" si="1"/>
        <v>Martes</v>
      </c>
      <c r="D38" s="23"/>
      <c r="E38" s="24"/>
      <c r="F38" s="24"/>
      <c r="G38" s="25" t="str">
        <f t="shared" si="2"/>
        <v/>
      </c>
      <c r="H38" s="25"/>
      <c r="I38" s="23">
        <f t="shared" si="0"/>
        <v>0</v>
      </c>
      <c r="J38" s="23">
        <f t="shared" si="3"/>
        <v>0</v>
      </c>
    </row>
    <row r="39" spans="1:10" ht="16.5" x14ac:dyDescent="0.25">
      <c r="A39" s="8"/>
      <c r="B39" s="21">
        <v>45168</v>
      </c>
      <c r="C39" s="22" t="str">
        <f t="shared" si="1"/>
        <v>Miércoles</v>
      </c>
      <c r="D39" s="23"/>
      <c r="E39" s="24"/>
      <c r="F39" s="24"/>
      <c r="G39" s="25" t="str">
        <f t="shared" si="2"/>
        <v/>
      </c>
      <c r="H39" s="25"/>
      <c r="I39" s="23">
        <f t="shared" si="0"/>
        <v>0</v>
      </c>
      <c r="J39" s="23">
        <f t="shared" si="3"/>
        <v>0</v>
      </c>
    </row>
    <row r="40" spans="1:10" ht="16.5" x14ac:dyDescent="0.25">
      <c r="A40" s="8"/>
      <c r="B40" s="21">
        <v>45169</v>
      </c>
      <c r="C40" s="22" t="str">
        <f t="shared" si="1"/>
        <v>Jueves</v>
      </c>
      <c r="D40" s="23"/>
      <c r="E40" s="24"/>
      <c r="F40" s="24"/>
      <c r="G40" s="25" t="str">
        <f t="shared" si="2"/>
        <v/>
      </c>
      <c r="H40" s="25"/>
      <c r="I40" s="23">
        <f t="shared" si="0"/>
        <v>0</v>
      </c>
      <c r="J40" s="23">
        <f t="shared" si="3"/>
        <v>0</v>
      </c>
    </row>
    <row r="41" spans="1:10" ht="16.5" x14ac:dyDescent="0.25">
      <c r="A41" s="8"/>
      <c r="B41" s="21" t="str">
        <f t="shared" ref="B41" si="4">+IFERROR(IF(DATE($H$5,$I$6,ROW()-9)&lt;=$I$5,DATE($H$5,$I$6,ROW()-9),""),"")</f>
        <v/>
      </c>
      <c r="C41" s="22" t="str">
        <f t="shared" si="1"/>
        <v/>
      </c>
      <c r="D41" s="23"/>
      <c r="E41" s="24"/>
      <c r="F41" s="24"/>
      <c r="G41" s="25" t="str">
        <f t="shared" si="2"/>
        <v/>
      </c>
      <c r="H41" s="25"/>
      <c r="I41" s="23">
        <f t="shared" si="0"/>
        <v>0</v>
      </c>
      <c r="J41" s="23">
        <f t="shared" si="3"/>
        <v>0</v>
      </c>
    </row>
    <row r="43" spans="1:10" ht="15.75" x14ac:dyDescent="0.25">
      <c r="B43" s="5" t="s">
        <v>48</v>
      </c>
      <c r="C43" s="27"/>
      <c r="D43" s="28" t="str">
        <f>+"a "&amp;TEXT(B41,"dd mmmm aaaa")</f>
        <v xml:space="preserve">a </v>
      </c>
      <c r="E43" s="29" t="s">
        <v>49</v>
      </c>
      <c r="F43" s="30"/>
      <c r="H43" s="29" t="s">
        <v>49</v>
      </c>
      <c r="I43" s="30"/>
    </row>
    <row r="44" spans="1:10" x14ac:dyDescent="0.25">
      <c r="E44" s="12"/>
      <c r="F44" s="13"/>
      <c r="H44" s="12"/>
      <c r="I44" s="13"/>
    </row>
    <row r="45" spans="1:10" x14ac:dyDescent="0.25">
      <c r="E45" s="14"/>
      <c r="F45" s="6"/>
      <c r="H45" s="14"/>
      <c r="I45" s="6"/>
    </row>
    <row r="46" spans="1:10" x14ac:dyDescent="0.25">
      <c r="E46" s="31"/>
      <c r="F46" s="15"/>
      <c r="H46" s="31"/>
      <c r="I46" s="15"/>
    </row>
  </sheetData>
  <mergeCells count="9">
    <mergeCell ref="H8:I8"/>
    <mergeCell ref="B1:C2"/>
    <mergeCell ref="B3:I3"/>
    <mergeCell ref="D1:J2"/>
    <mergeCell ref="B4:J4"/>
    <mergeCell ref="C5:D5"/>
    <mergeCell ref="C6:E6"/>
    <mergeCell ref="C7:D7"/>
    <mergeCell ref="H7:I7"/>
  </mergeCells>
  <conditionalFormatting sqref="B11:G41">
    <cfRule type="expression" dxfId="2" priority="4">
      <formula>OR($C11="Domingo",$C11="Sábado")</formula>
    </cfRule>
  </conditionalFormatting>
  <conditionalFormatting sqref="H13:H41">
    <cfRule type="expression" dxfId="1" priority="1">
      <formula>OR($C13="Domingo",$C13="Sábado")</formula>
    </cfRule>
  </conditionalFormatting>
  <conditionalFormatting sqref="I11:J41">
    <cfRule type="expression" dxfId="0" priority="2">
      <formula>OR($C11="Domingo",$C11="Sábado")</formula>
    </cfRule>
  </conditionalFormatting>
  <dataValidations count="4">
    <dataValidation type="list" allowBlank="1" showInputMessage="1" showErrorMessage="1" sqref="H5" xr:uid="{00000000-0002-0000-0200-000000000000}">
      <formula1>"2021,2022,2023,2024,2025,2026"</formula1>
    </dataValidation>
    <dataValidation type="list" allowBlank="1" showInputMessage="1" showErrorMessage="1" sqref="H6" xr:uid="{00000000-0002-0000-0200-000001000000}">
      <formula1>"Enero,Febrero,Marzo,Abril,Mayo,Junio,Julio,Agosto,Septiembre,Octubre,Noviembre,Diciembre"</formula1>
    </dataValidation>
    <dataValidation type="list" allowBlank="1" showInputMessage="1" showErrorMessage="1" sqref="D11:D41" xr:uid="{00000000-0002-0000-0200-000002000000}">
      <formula1>"Mañana,Tarde,Noche"</formula1>
    </dataValidation>
    <dataValidation type="list" allowBlank="1" showInputMessage="1" showErrorMessage="1" sqref="C6:E6" xr:uid="{00000000-0002-0000-0200-000003000000}">
      <formula1>INDIRECT("Empleado[nombre]")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 AUSENCIAS</vt:lpstr>
      <vt:lpstr>FORMATO REGISTRO HE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Guevara Talero</dc:creator>
  <cp:lastModifiedBy>Juan Guillermo Ossa</cp:lastModifiedBy>
  <cp:lastPrinted>2023-08-17T14:16:13Z</cp:lastPrinted>
  <dcterms:created xsi:type="dcterms:W3CDTF">2023-08-17T13:38:56Z</dcterms:created>
  <dcterms:modified xsi:type="dcterms:W3CDTF">2023-08-23T15:15:11Z</dcterms:modified>
</cp:coreProperties>
</file>